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4\Amministrazione Trasparente\ragioneria\"/>
    </mc:Choice>
  </mc:AlternateContent>
  <xr:revisionPtr revIDLastSave="0" documentId="8_{3CEA33C7-831C-4545-8F62-3A99829B8225}" xr6:coauthVersionLast="47" xr6:coauthVersionMax="47" xr10:uidLastSave="{00000000-0000-0000-0000-000000000000}"/>
  <bookViews>
    <workbookView xWindow="-120" yWindow="-120" windowWidth="29040" windowHeight="15720" xr2:uid="{0A5A7151-28BC-4E6D-B13D-641C0101C24C}"/>
  </bookViews>
  <sheets>
    <sheet name="Foglio1" sheetId="1" r:id="rId1"/>
  </sheets>
  <externalReferences>
    <externalReference r:id="rId2"/>
  </externalReferences>
  <definedNames>
    <definedName name="_xlnm.Print_Titles" localSheetId="0">Foglio1!$1:$2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" l="1"/>
  <c r="D86" i="1"/>
  <c r="C86" i="1"/>
  <c r="E79" i="1"/>
  <c r="D79" i="1"/>
  <c r="C79" i="1"/>
  <c r="E78" i="1"/>
  <c r="D78" i="1"/>
  <c r="D76" i="1" s="1"/>
  <c r="E77" i="1"/>
  <c r="E76" i="1" s="1"/>
  <c r="D77" i="1"/>
  <c r="C76" i="1"/>
  <c r="E75" i="1"/>
  <c r="E74" i="1" s="1"/>
  <c r="D75" i="1"/>
  <c r="D74" i="1" s="1"/>
  <c r="D73" i="1" s="1"/>
  <c r="C75" i="1"/>
  <c r="C74" i="1" s="1"/>
  <c r="C73" i="1" s="1"/>
  <c r="E68" i="1"/>
  <c r="D68" i="1"/>
  <c r="C68" i="1"/>
  <c r="E67" i="1"/>
  <c r="E65" i="1" s="1"/>
  <c r="D67" i="1"/>
  <c r="C67" i="1"/>
  <c r="E66" i="1"/>
  <c r="D66" i="1"/>
  <c r="C66" i="1"/>
  <c r="D65" i="1"/>
  <c r="C65" i="1"/>
  <c r="E64" i="1"/>
  <c r="D64" i="1"/>
  <c r="C64" i="1"/>
  <c r="E63" i="1"/>
  <c r="D63" i="1"/>
  <c r="C63" i="1"/>
  <c r="E62" i="1"/>
  <c r="D62" i="1"/>
  <c r="C62" i="1"/>
  <c r="E61" i="1"/>
  <c r="E60" i="1" s="1"/>
  <c r="D61" i="1"/>
  <c r="D60" i="1" s="1"/>
  <c r="C61" i="1"/>
  <c r="C60" i="1" s="1"/>
  <c r="E59" i="1"/>
  <c r="E57" i="1" s="1"/>
  <c r="D59" i="1"/>
  <c r="C59" i="1"/>
  <c r="E58" i="1"/>
  <c r="D58" i="1"/>
  <c r="C58" i="1"/>
  <c r="D57" i="1"/>
  <c r="C57" i="1"/>
  <c r="E56" i="1"/>
  <c r="D56" i="1"/>
  <c r="C56" i="1"/>
  <c r="E55" i="1"/>
  <c r="D55" i="1"/>
  <c r="C55" i="1"/>
  <c r="E54" i="1"/>
  <c r="D54" i="1"/>
  <c r="C54" i="1"/>
  <c r="E53" i="1"/>
  <c r="E52" i="1" s="1"/>
  <c r="D53" i="1"/>
  <c r="D52" i="1" s="1"/>
  <c r="C53" i="1"/>
  <c r="C52" i="1" s="1"/>
  <c r="E51" i="1"/>
  <c r="D51" i="1"/>
  <c r="C51" i="1"/>
  <c r="E50" i="1"/>
  <c r="D50" i="1"/>
  <c r="C50" i="1"/>
  <c r="E49" i="1"/>
  <c r="D49" i="1"/>
  <c r="C49" i="1"/>
  <c r="E48" i="1"/>
  <c r="D48" i="1"/>
  <c r="C48" i="1"/>
  <c r="C47" i="1" s="1"/>
  <c r="E47" i="1"/>
  <c r="D47" i="1"/>
  <c r="E46" i="1"/>
  <c r="D46" i="1"/>
  <c r="C46" i="1"/>
  <c r="E45" i="1"/>
  <c r="D45" i="1"/>
  <c r="C45" i="1"/>
  <c r="E44" i="1"/>
  <c r="D44" i="1"/>
  <c r="C44" i="1"/>
  <c r="C43" i="1" s="1"/>
  <c r="E43" i="1"/>
  <c r="D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C26" i="1" s="1"/>
  <c r="E28" i="1"/>
  <c r="D28" i="1"/>
  <c r="C28" i="1"/>
  <c r="E27" i="1"/>
  <c r="E26" i="1" s="1"/>
  <c r="D27" i="1"/>
  <c r="D26" i="1" s="1"/>
  <c r="C27" i="1"/>
  <c r="E25" i="1"/>
  <c r="E23" i="1" s="1"/>
  <c r="E69" i="1" s="1"/>
  <c r="D25" i="1"/>
  <c r="C25" i="1"/>
  <c r="E24" i="1"/>
  <c r="D24" i="1"/>
  <c r="C24" i="1"/>
  <c r="C23" i="1" s="1"/>
  <c r="D23" i="1"/>
  <c r="E19" i="1"/>
  <c r="D19" i="1"/>
  <c r="C19" i="1"/>
  <c r="E18" i="1"/>
  <c r="D18" i="1"/>
  <c r="C18" i="1"/>
  <c r="E17" i="1"/>
  <c r="D17" i="1"/>
  <c r="D15" i="1" s="1"/>
  <c r="C17" i="1"/>
  <c r="E16" i="1"/>
  <c r="D16" i="1"/>
  <c r="C16" i="1"/>
  <c r="E15" i="1"/>
  <c r="C15" i="1"/>
  <c r="E14" i="1"/>
  <c r="D14" i="1"/>
  <c r="C14" i="1"/>
  <c r="E13" i="1"/>
  <c r="D13" i="1"/>
  <c r="D11" i="1" s="1"/>
  <c r="C13" i="1"/>
  <c r="E12" i="1"/>
  <c r="D12" i="1"/>
  <c r="C12" i="1"/>
  <c r="E11" i="1"/>
  <c r="C11" i="1"/>
  <c r="E10" i="1"/>
  <c r="D10" i="1"/>
  <c r="C10" i="1"/>
  <c r="E9" i="1"/>
  <c r="D9" i="1"/>
  <c r="C9" i="1"/>
  <c r="E8" i="1"/>
  <c r="D8" i="1"/>
  <c r="C8" i="1"/>
  <c r="E7" i="1"/>
  <c r="E6" i="1" s="1"/>
  <c r="D7" i="1"/>
  <c r="D6" i="1" s="1"/>
  <c r="C7" i="1"/>
  <c r="C6" i="1" s="1"/>
  <c r="E5" i="1"/>
  <c r="E4" i="1" s="1"/>
  <c r="E20" i="1" s="1"/>
  <c r="D5" i="1"/>
  <c r="D4" i="1" s="1"/>
  <c r="C5" i="1"/>
  <c r="C4" i="1"/>
  <c r="C20" i="1" s="1"/>
  <c r="E73" i="1" l="1"/>
  <c r="D69" i="1"/>
  <c r="C69" i="1"/>
  <c r="C71" i="1" s="1"/>
  <c r="C84" i="1" s="1"/>
  <c r="C88" i="1" s="1"/>
  <c r="D20" i="1"/>
  <c r="E71" i="1"/>
  <c r="D71" i="1" l="1"/>
  <c r="D84" i="1" s="1"/>
  <c r="D88" i="1" s="1"/>
  <c r="E84" i="1"/>
  <c r="E88" i="1" s="1"/>
</calcChain>
</file>

<file path=xl/sharedStrings.xml><?xml version="1.0" encoding="utf-8"?>
<sst xmlns="http://schemas.openxmlformats.org/spreadsheetml/2006/main" count="158" uniqueCount="158">
  <si>
    <t>BUDGET ECONOMICO TRIENNALE 2025 - 2027</t>
  </si>
  <si>
    <t>A</t>
  </si>
  <si>
    <t>COMPONENTI POSITIVI DELLA GESTIONE</t>
  </si>
  <si>
    <t>030</t>
  </si>
  <si>
    <t>PROVENTI DI NATURA TRIBUTARIA</t>
  </si>
  <si>
    <t>030001</t>
  </si>
  <si>
    <t>TASSA REGIONALE PER IL DIRITTO ALLO STUDIO UNIVERSITARIO</t>
  </si>
  <si>
    <t>031</t>
  </si>
  <si>
    <t>RICAVI DELLE VENDITE E DELLE PRESTAZIONI E PROVENTI DA SERVIZI PUBBLICI</t>
  </si>
  <si>
    <t>031001</t>
  </si>
  <si>
    <t>RICAVI DALLA VENDITA DI BENI</t>
  </si>
  <si>
    <t>031002</t>
  </si>
  <si>
    <t>RICAVI DERIVANTI DALLA GESTIONE DEL SERVIZIO ABITATIVO</t>
  </si>
  <si>
    <t>031003</t>
  </si>
  <si>
    <t>RICAVI DERIVANTI DALLA GESTIONE DEGLI ALTRI BENI IMMOBILI</t>
  </si>
  <si>
    <t>031004</t>
  </si>
  <si>
    <t>RICAVI DALLA VENDITA DI ALTRI SERVIZI</t>
  </si>
  <si>
    <t>032</t>
  </si>
  <si>
    <t>PROVENTI DA TRASFERIMENTI E CONTRIBUTI</t>
  </si>
  <si>
    <t>032001</t>
  </si>
  <si>
    <t>TRASFERIMENTI CORRENTI DA AMMINISTRAZIONI PUBBLICHE</t>
  </si>
  <si>
    <t>032002</t>
  </si>
  <si>
    <t>TRASFERIMENTI CORRENTI DA SOGGETTI PRIVATI</t>
  </si>
  <si>
    <t>032004</t>
  </si>
  <si>
    <t>QUOTA ANNUALE DI CONTRIBUTI AGLI INVESTIMENTI DA AMMINISTRAZIONI PUBBLICHE</t>
  </si>
  <si>
    <t>034</t>
  </si>
  <si>
    <t>ALTRI RICAVI E PROVENTI DIVERSI</t>
  </si>
  <si>
    <t>034001</t>
  </si>
  <si>
    <t>INDENNIZZI DI ASSICURAZIONE</t>
  </si>
  <si>
    <t>034002</t>
  </si>
  <si>
    <t>PROVENTI DERIVANTI DALL'ATTIVITA' DI CONTROLLO E REPRESSIONE DELLE IRREGOLARITA' E DEGLI ILLECITI</t>
  </si>
  <si>
    <t>034003</t>
  </si>
  <si>
    <t>PROVENTI DA RIMBORSI</t>
  </si>
  <si>
    <t>034004</t>
  </si>
  <si>
    <t>ALTRI PROVENTI</t>
  </si>
  <si>
    <t>TOTALE COMPONENTI POSITIVI DELLA GESTIONE (A)</t>
  </si>
  <si>
    <t>B</t>
  </si>
  <si>
    <t>COMPONENTI NEGATIVI DELLA GESTIONE</t>
  </si>
  <si>
    <t>040</t>
  </si>
  <si>
    <t>ACQUISTO DI MATERIE PRIME E/O BENI DI CONSUMO</t>
  </si>
  <si>
    <t>040001</t>
  </si>
  <si>
    <t>GIORNALI, RIVISTE E PUBBLICAZIONI</t>
  </si>
  <si>
    <t>040002</t>
  </si>
  <si>
    <t>ALTRI BENI DI CONSUMO</t>
  </si>
  <si>
    <t>041</t>
  </si>
  <si>
    <t>PRESTAZIONI DI SERVIZI</t>
  </si>
  <si>
    <t>041001</t>
  </si>
  <si>
    <t>ORGANI E INCARICHI ISTITUZIONALI DELL'AMMINISTRAZIONE</t>
  </si>
  <si>
    <t>041002</t>
  </si>
  <si>
    <t>COSTI DI RAPPRESENTANZA, ORGANIZZAZIONE EVENTI, PUBBLICITA' E SERVIZI PER TRASFERTA</t>
  </si>
  <si>
    <t>041003</t>
  </si>
  <si>
    <t>AGGI DI RISCOSSIONE</t>
  </si>
  <si>
    <t>041004</t>
  </si>
  <si>
    <t>FORMAZIONE E ADDESTRAMENTO</t>
  </si>
  <si>
    <t>041005</t>
  </si>
  <si>
    <t>UTENZE E CANONI</t>
  </si>
  <si>
    <t>041006</t>
  </si>
  <si>
    <t>CANONI PER PROGETTI DI PARTENARIATO PUBBLICO PRIVATO</t>
  </si>
  <si>
    <t>041007</t>
  </si>
  <si>
    <t>MANUTENZIONE ORDINARIA E RIPARAZIONI</t>
  </si>
  <si>
    <t>041008</t>
  </si>
  <si>
    <t>CONSULENZE</t>
  </si>
  <si>
    <t>041009</t>
  </si>
  <si>
    <t>PRESTAZIONI PROFESSIONALI E SPECIALISTICHE</t>
  </si>
  <si>
    <t>041010</t>
  </si>
  <si>
    <t>LAVORO FLESSIBILE, QUOTA LSU E ACQUISTO DI SERVIZI DA AGENZIE DI LAVORO INTERINALE</t>
  </si>
  <si>
    <t>041011</t>
  </si>
  <si>
    <t>SERVIZI AUSILIARI</t>
  </si>
  <si>
    <t>041012</t>
  </si>
  <si>
    <t>SERVIZI DI RISTORAZIONE</t>
  </si>
  <si>
    <t>041013</t>
  </si>
  <si>
    <t>SERVIZI AMMINISTRATIVI</t>
  </si>
  <si>
    <t>041014</t>
  </si>
  <si>
    <t>SERVIZI FINANZIARI</t>
  </si>
  <si>
    <t>041015</t>
  </si>
  <si>
    <t>SERVIZI INFORMATICI E DI TELECOMUNICAZIONI</t>
  </si>
  <si>
    <t>041016</t>
  </si>
  <si>
    <t>COSTI PER ALTRI SERVIZI</t>
  </si>
  <si>
    <t>042</t>
  </si>
  <si>
    <t>UTILIZZO DI BENI TERZI</t>
  </si>
  <si>
    <t>042001</t>
  </si>
  <si>
    <t>NOLEGGI E FITTI</t>
  </si>
  <si>
    <t>042002</t>
  </si>
  <si>
    <t>LICENZE</t>
  </si>
  <si>
    <t>042003</t>
  </si>
  <si>
    <t>DIRITTI REALI DI GODIMENTO E SERVITU' ONEROSE</t>
  </si>
  <si>
    <t>043</t>
  </si>
  <si>
    <t>PERSONALE</t>
  </si>
  <si>
    <t>043001</t>
  </si>
  <si>
    <t>RETRIBUZIONI IN DENARO</t>
  </si>
  <si>
    <t>043002</t>
  </si>
  <si>
    <t>CONTRIBUTI EFFETTIVI A CARICO DELL'AMMINISTRAZIONE</t>
  </si>
  <si>
    <t>043003</t>
  </si>
  <si>
    <t>CONTRIBUTI SOCIALI FIGURATIVI</t>
  </si>
  <si>
    <t>043004</t>
  </si>
  <si>
    <t>ALTRI COSTI DEL PERSONALE</t>
  </si>
  <si>
    <t>044</t>
  </si>
  <si>
    <t>ONERI DIVERSI DELLA GESTIONE</t>
  </si>
  <si>
    <t>044001</t>
  </si>
  <si>
    <t>IMPOSTE, TASSE E PROVENTI ASSIMILATI DI NATURA CORRENTE A CARICO DELL'ENTE</t>
  </si>
  <si>
    <t>044002</t>
  </si>
  <si>
    <t>PREMI DI ASSICURAZIONE</t>
  </si>
  <si>
    <t>044003</t>
  </si>
  <si>
    <t>COSTI PER RIMBORSI</t>
  </si>
  <si>
    <t>044004</t>
  </si>
  <si>
    <t>ALTRI COSTI DELLA GESTIONE</t>
  </si>
  <si>
    <t>045</t>
  </si>
  <si>
    <t>AMMORTAMENTI E SVALUTAZIONI</t>
  </si>
  <si>
    <t>045001</t>
  </si>
  <si>
    <t>AMMORTAMENTO DI IMMOBILIZZAZIONI MATERIALI</t>
  </si>
  <si>
    <t>045002</t>
  </si>
  <si>
    <t>AMMORTAMENTO DI IMMOBILIZZAZIONI IMMATERIALI</t>
  </si>
  <si>
    <t>046</t>
  </si>
  <si>
    <t>COSTI PER TRASFERIMENTI E CONTRIBUTI</t>
  </si>
  <si>
    <t>046001</t>
  </si>
  <si>
    <t>TRASFERIMENTI CORRENTI A AMMINISTRAZIONI PUBBLICHE</t>
  </si>
  <si>
    <t>046002</t>
  </si>
  <si>
    <t>TRASFERIMENTI CORRENTI A STUDENTI</t>
  </si>
  <si>
    <t>046003</t>
  </si>
  <si>
    <t>TRASFERIMENTI CORRENTI AD ASSOCIAZIONI STUDENTESCHE</t>
  </si>
  <si>
    <t>046004</t>
  </si>
  <si>
    <t>TRASFERIMENTI CORRENTI A STUDENTI DA ASSEGNAZIONI VINCOLATE  PAT</t>
  </si>
  <si>
    <t>047</t>
  </si>
  <si>
    <t>ACCANTONAMENTI</t>
  </si>
  <si>
    <t>047001</t>
  </si>
  <si>
    <t>ACCANTONAMENTO A FONDO SVALUTAZIONE CREDITI</t>
  </si>
  <si>
    <t>047002</t>
  </si>
  <si>
    <t>ACCANTONAMENTO A FONDO RISCHI</t>
  </si>
  <si>
    <t>047003</t>
  </si>
  <si>
    <t>ALTRI ACCANTONAMENTI</t>
  </si>
  <si>
    <t>TOTALE COMPONENTI NEGATIVI DELLA GESTIONE (B)</t>
  </si>
  <si>
    <t>DIFFERENZA TRA COMPONENTI POSITIVI E NEGATIVI DELLA GESTIONE (A-B)</t>
  </si>
  <si>
    <t>C</t>
  </si>
  <si>
    <t>PROVENTI ED ONERI FINANZIARI</t>
  </si>
  <si>
    <t>036</t>
  </si>
  <si>
    <t>PROVENTI FINANZIARI</t>
  </si>
  <si>
    <t>036001</t>
  </si>
  <si>
    <t>INTERESSI ATTIVI</t>
  </si>
  <si>
    <t>048</t>
  </si>
  <si>
    <t>ONERI FINANZIARI</t>
  </si>
  <si>
    <t>048001</t>
  </si>
  <si>
    <t>ALTRI ONERI PER INTERESSI PAGATI AD AMMINISTRAZIONI PUBBLICHE</t>
  </si>
  <si>
    <t>048002</t>
  </si>
  <si>
    <t>ALTRI ONERI PER INTERESSI PAGATI AD ALTRI SOGGETTI</t>
  </si>
  <si>
    <t>048003</t>
  </si>
  <si>
    <t>ALTRI ONERI PER INTERESSI DIVERSI</t>
  </si>
  <si>
    <t>D</t>
  </si>
  <si>
    <t>RETTIFICHE DI VALORE DI ATTIVITA' FINANZIARIE</t>
  </si>
  <si>
    <t>050</t>
  </si>
  <si>
    <t>RETTIFICHE DI ATTIVITA' FINANZIARIE</t>
  </si>
  <si>
    <t>050001</t>
  </si>
  <si>
    <t>Rivalutazioni</t>
  </si>
  <si>
    <t>050002</t>
  </si>
  <si>
    <t>Svalutazioni</t>
  </si>
  <si>
    <t>RISULTATO PRIMA DELLE IMPOSTE (A-B+/-C+/-D+/-E)</t>
  </si>
  <si>
    <t>F</t>
  </si>
  <si>
    <t>IMPOSTE E TASSE</t>
  </si>
  <si>
    <t>RISULTATO DI 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</si>
</sst>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</font>
    <font>
      <b/>
      <sz val="11"/>
      <color indexed="8"/>
      <name val="Calibri"/>
      <family val="2"/>
    </font>
    <font>
      <b/>
      <sz val="13"/>
      <color indexed="8"/>
      <name val="Calibri"/>
      <family val="2"/>
    </font>
    <font>
      <b/>
      <sz val="14"/>
      <color indexed="9"/>
      <name val="Calibri"/>
      <family val="2"/>
    </font>
    <font>
      <b/>
      <sz val="16"/>
      <color indexed="9"/>
      <name val="Calibri"/>
      <family val="2"/>
    </font>
    <font>
      <b/>
      <sz val="14"/>
      <color indexed="8"/>
      <name val="Calibri"/>
      <family val="2"/>
    </font>
    <font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16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4" fontId="4" fillId="3" borderId="4" xfId="0" applyNumberFormat="1" applyFont="1" applyFill="1" applyBorder="1" applyAlignment="1">
      <alignment vertical="center"/>
    </xf>
    <xf numFmtId="49" fontId="0" fillId="0" borderId="2" xfId="0" applyNumberFormat="1" applyBorder="1"/>
    <xf numFmtId="0" fontId="0" fillId="0" borderId="3" xfId="0" applyBorder="1"/>
    <xf numFmtId="4" fontId="0" fillId="0" borderId="4" xfId="0" applyNumberFormat="1" applyBorder="1"/>
    <xf numFmtId="0" fontId="0" fillId="0" borderId="2" xfId="0" applyBorder="1" applyAlignment="1">
      <alignment vertical="center" wrapText="1"/>
    </xf>
    <xf numFmtId="49" fontId="7" fillId="3" borderId="2" xfId="0" applyNumberFormat="1" applyFont="1" applyFill="1" applyBorder="1" applyAlignment="1">
      <alignment vertical="center"/>
    </xf>
    <xf numFmtId="0" fontId="0" fillId="0" borderId="5" xfId="0" applyBorder="1"/>
    <xf numFmtId="0" fontId="4" fillId="3" borderId="3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O_18_febbraio_2020/2025/PREVENTIVO/Budget_2025_2027_conteg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DAI_CDC"/>
      <sheetName val="slide_23"/>
      <sheetName val="2025_cdc"/>
      <sheetName val="2026_cdc"/>
      <sheetName val="2027_cdc"/>
      <sheetName val="ASSEGNATARI"/>
      <sheetName val="DIRETTIVE COME VARIAZIONE"/>
      <sheetName val="SCHEMI DEL-DIRETT"/>
      <sheetName val="STIMA BORSE"/>
    </sheetNames>
    <sheetDataSet>
      <sheetData sheetId="0"/>
      <sheetData sheetId="1"/>
      <sheetData sheetId="2">
        <row r="5">
          <cell r="C5">
            <v>2600000</v>
          </cell>
        </row>
        <row r="7">
          <cell r="C7">
            <v>9000</v>
          </cell>
        </row>
        <row r="8">
          <cell r="C8">
            <v>3200000</v>
          </cell>
        </row>
        <row r="9">
          <cell r="C9">
            <v>0</v>
          </cell>
        </row>
        <row r="10">
          <cell r="C10">
            <v>0</v>
          </cell>
        </row>
        <row r="12">
          <cell r="C12">
            <v>16051674.6</v>
          </cell>
        </row>
        <row r="13">
          <cell r="C13">
            <v>0</v>
          </cell>
        </row>
        <row r="14">
          <cell r="C14">
            <v>2900000</v>
          </cell>
        </row>
        <row r="16">
          <cell r="C16">
            <v>11000</v>
          </cell>
        </row>
        <row r="17">
          <cell r="C17">
            <v>2000</v>
          </cell>
        </row>
        <row r="18">
          <cell r="C18">
            <v>569000</v>
          </cell>
        </row>
        <row r="19">
          <cell r="C19">
            <v>158000</v>
          </cell>
        </row>
        <row r="24">
          <cell r="C24">
            <v>4000</v>
          </cell>
        </row>
        <row r="25">
          <cell r="C25">
            <v>78000</v>
          </cell>
        </row>
        <row r="27">
          <cell r="C27">
            <v>62000</v>
          </cell>
        </row>
        <row r="28">
          <cell r="C28">
            <v>8700</v>
          </cell>
        </row>
        <row r="29">
          <cell r="C29">
            <v>5000</v>
          </cell>
        </row>
        <row r="30">
          <cell r="C30">
            <v>15000</v>
          </cell>
        </row>
        <row r="31">
          <cell r="C31">
            <v>1300775</v>
          </cell>
        </row>
        <row r="32">
          <cell r="C32">
            <v>915753.66</v>
          </cell>
        </row>
        <row r="33">
          <cell r="C33">
            <v>895000</v>
          </cell>
        </row>
        <row r="34">
          <cell r="C34">
            <v>50000</v>
          </cell>
        </row>
        <row r="35">
          <cell r="C35">
            <v>5000</v>
          </cell>
        </row>
        <row r="36">
          <cell r="C36">
            <v>98000</v>
          </cell>
        </row>
        <row r="37">
          <cell r="C37">
            <v>1410000</v>
          </cell>
        </row>
        <row r="38">
          <cell r="C38">
            <v>1151000</v>
          </cell>
        </row>
        <row r="39">
          <cell r="C39">
            <v>31700</v>
          </cell>
        </row>
        <row r="40">
          <cell r="C40">
            <v>16000</v>
          </cell>
        </row>
        <row r="41">
          <cell r="C41">
            <v>235000</v>
          </cell>
        </row>
        <row r="42">
          <cell r="C42">
            <v>426500</v>
          </cell>
        </row>
        <row r="44">
          <cell r="C44">
            <v>151000</v>
          </cell>
        </row>
        <row r="45">
          <cell r="C45">
            <v>17000</v>
          </cell>
        </row>
        <row r="46">
          <cell r="C46">
            <v>1100</v>
          </cell>
        </row>
        <row r="48">
          <cell r="C48">
            <v>1429238.6</v>
          </cell>
        </row>
        <row r="49">
          <cell r="C49">
            <v>400000</v>
          </cell>
        </row>
        <row r="50">
          <cell r="C50">
            <v>0</v>
          </cell>
        </row>
        <row r="51">
          <cell r="C51">
            <v>50000</v>
          </cell>
        </row>
        <row r="53">
          <cell r="C53">
            <v>398100</v>
          </cell>
        </row>
        <row r="54">
          <cell r="C54">
            <v>62500</v>
          </cell>
        </row>
        <row r="55">
          <cell r="C55">
            <v>18000</v>
          </cell>
        </row>
        <row r="56">
          <cell r="C56">
            <v>1540</v>
          </cell>
        </row>
        <row r="58">
          <cell r="C58">
            <v>2862000</v>
          </cell>
        </row>
        <row r="59">
          <cell r="C59">
            <v>38000</v>
          </cell>
        </row>
        <row r="61">
          <cell r="C61">
            <v>50000</v>
          </cell>
        </row>
        <row r="62">
          <cell r="F62">
            <v>11774767.34</v>
          </cell>
        </row>
        <row r="63">
          <cell r="C63">
            <v>70000</v>
          </cell>
        </row>
        <row r="64">
          <cell r="C64">
            <v>880000</v>
          </cell>
        </row>
        <row r="66">
          <cell r="C66">
            <v>35000</v>
          </cell>
        </row>
        <row r="67">
          <cell r="C67">
            <v>0</v>
          </cell>
        </row>
        <row r="68">
          <cell r="C68">
            <v>92000</v>
          </cell>
        </row>
        <row r="75">
          <cell r="C75">
            <v>7000</v>
          </cell>
        </row>
        <row r="79">
          <cell r="C79">
            <v>20000</v>
          </cell>
        </row>
        <row r="86">
          <cell r="C86">
            <v>450000</v>
          </cell>
        </row>
      </sheetData>
      <sheetData sheetId="3">
        <row r="5">
          <cell r="C5">
            <v>2600000</v>
          </cell>
        </row>
        <row r="7">
          <cell r="C7">
            <v>9000</v>
          </cell>
        </row>
        <row r="8">
          <cell r="C8">
            <v>3300000</v>
          </cell>
        </row>
        <row r="9">
          <cell r="C9">
            <v>0</v>
          </cell>
        </row>
        <row r="10">
          <cell r="C10">
            <v>0</v>
          </cell>
        </row>
        <row r="12">
          <cell r="C12">
            <v>11411674.6</v>
          </cell>
        </row>
        <row r="13">
          <cell r="C13">
            <v>0</v>
          </cell>
        </row>
        <row r="14">
          <cell r="C14">
            <v>2900000</v>
          </cell>
        </row>
        <row r="16">
          <cell r="C16">
            <v>10000</v>
          </cell>
        </row>
        <row r="17">
          <cell r="C17">
            <v>2000</v>
          </cell>
        </row>
        <row r="18">
          <cell r="C18">
            <v>509000</v>
          </cell>
        </row>
        <row r="19">
          <cell r="C19">
            <v>138000</v>
          </cell>
        </row>
        <row r="24">
          <cell r="C24">
            <v>4000</v>
          </cell>
        </row>
        <row r="25">
          <cell r="C25">
            <v>76000</v>
          </cell>
        </row>
        <row r="27">
          <cell r="C27">
            <v>62000</v>
          </cell>
        </row>
        <row r="28">
          <cell r="C28">
            <v>8700</v>
          </cell>
        </row>
        <row r="29">
          <cell r="C29">
            <v>5000</v>
          </cell>
        </row>
        <row r="30">
          <cell r="C30">
            <v>15000</v>
          </cell>
        </row>
        <row r="31">
          <cell r="C31">
            <v>1256000</v>
          </cell>
        </row>
        <row r="32">
          <cell r="C32">
            <v>915753.66</v>
          </cell>
        </row>
        <row r="33">
          <cell r="C33">
            <v>835000</v>
          </cell>
        </row>
        <row r="34">
          <cell r="C34">
            <v>50000</v>
          </cell>
        </row>
        <row r="35">
          <cell r="C35">
            <v>5000</v>
          </cell>
        </row>
        <row r="36">
          <cell r="C36">
            <v>63000</v>
          </cell>
        </row>
        <row r="37">
          <cell r="C37">
            <v>1340000</v>
          </cell>
        </row>
        <row r="38">
          <cell r="C38">
            <v>1201000</v>
          </cell>
        </row>
        <row r="39">
          <cell r="C39">
            <v>30600</v>
          </cell>
        </row>
        <row r="40">
          <cell r="C40">
            <v>16000</v>
          </cell>
        </row>
        <row r="41">
          <cell r="C41">
            <v>235000</v>
          </cell>
        </row>
        <row r="42">
          <cell r="C42">
            <v>356500</v>
          </cell>
        </row>
        <row r="44">
          <cell r="C44">
            <v>151000</v>
          </cell>
        </row>
        <row r="45">
          <cell r="C45">
            <v>19000</v>
          </cell>
        </row>
        <row r="46">
          <cell r="C46">
            <v>1100</v>
          </cell>
        </row>
        <row r="48">
          <cell r="C48">
            <v>1429238.6</v>
          </cell>
        </row>
        <row r="49">
          <cell r="C49">
            <v>400000</v>
          </cell>
        </row>
        <row r="50">
          <cell r="C50">
            <v>0</v>
          </cell>
        </row>
        <row r="51">
          <cell r="C51">
            <v>50000</v>
          </cell>
        </row>
        <row r="53">
          <cell r="C53">
            <v>398100</v>
          </cell>
        </row>
        <row r="54">
          <cell r="C54">
            <v>62500</v>
          </cell>
        </row>
        <row r="55">
          <cell r="C55">
            <v>18000</v>
          </cell>
        </row>
        <row r="56">
          <cell r="C56">
            <v>1540</v>
          </cell>
        </row>
        <row r="58">
          <cell r="C58">
            <v>2862000</v>
          </cell>
        </row>
        <row r="59">
          <cell r="C59">
            <v>38000</v>
          </cell>
        </row>
        <row r="61">
          <cell r="C61">
            <v>50000</v>
          </cell>
        </row>
        <row r="62">
          <cell r="C62">
            <v>8024642.3399999999</v>
          </cell>
        </row>
        <row r="63">
          <cell r="C63">
            <v>30000</v>
          </cell>
        </row>
        <row r="64">
          <cell r="C64">
            <v>280000</v>
          </cell>
        </row>
        <row r="66">
          <cell r="C66">
            <v>35000</v>
          </cell>
        </row>
        <row r="67">
          <cell r="C67">
            <v>0</v>
          </cell>
        </row>
        <row r="68">
          <cell r="C68">
            <v>92000</v>
          </cell>
        </row>
        <row r="75">
          <cell r="C75">
            <v>7000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20000</v>
          </cell>
        </row>
        <row r="86">
          <cell r="C86">
            <v>450000</v>
          </cell>
        </row>
      </sheetData>
      <sheetData sheetId="4">
        <row r="5">
          <cell r="C5">
            <v>2600000</v>
          </cell>
        </row>
        <row r="7">
          <cell r="C7">
            <v>9000</v>
          </cell>
        </row>
        <row r="8">
          <cell r="C8">
            <v>3300000</v>
          </cell>
        </row>
        <row r="9">
          <cell r="C9">
            <v>0</v>
          </cell>
        </row>
        <row r="10">
          <cell r="C10">
            <v>0</v>
          </cell>
        </row>
        <row r="12">
          <cell r="C12">
            <v>9604674.5999999996</v>
          </cell>
        </row>
        <row r="13">
          <cell r="C13">
            <v>0</v>
          </cell>
        </row>
        <row r="14">
          <cell r="C14">
            <v>2900000</v>
          </cell>
        </row>
        <row r="16">
          <cell r="C16">
            <v>10000</v>
          </cell>
        </row>
        <row r="17">
          <cell r="C17">
            <v>2000</v>
          </cell>
        </row>
        <row r="18">
          <cell r="C18">
            <v>509000</v>
          </cell>
        </row>
        <row r="19">
          <cell r="C19">
            <v>138000</v>
          </cell>
        </row>
        <row r="24">
          <cell r="C24">
            <v>4000</v>
          </cell>
        </row>
        <row r="25">
          <cell r="C25">
            <v>76000</v>
          </cell>
        </row>
        <row r="27">
          <cell r="C27">
            <v>62000</v>
          </cell>
        </row>
        <row r="28">
          <cell r="C28">
            <v>8700</v>
          </cell>
        </row>
        <row r="29">
          <cell r="C29">
            <v>5000</v>
          </cell>
        </row>
        <row r="30">
          <cell r="C30">
            <v>15000</v>
          </cell>
        </row>
        <row r="31">
          <cell r="C31">
            <v>1101862.5</v>
          </cell>
        </row>
        <row r="32">
          <cell r="C32">
            <v>763128.05</v>
          </cell>
        </row>
        <row r="33">
          <cell r="C33">
            <v>735000</v>
          </cell>
        </row>
        <row r="34">
          <cell r="C34">
            <v>50000</v>
          </cell>
        </row>
        <row r="35">
          <cell r="C35">
            <v>5000</v>
          </cell>
        </row>
        <row r="36">
          <cell r="C36">
            <v>63000</v>
          </cell>
        </row>
        <row r="37">
          <cell r="C37">
            <v>1210000</v>
          </cell>
        </row>
        <row r="38">
          <cell r="C38">
            <v>1101000</v>
          </cell>
        </row>
        <row r="39">
          <cell r="C39">
            <v>30600</v>
          </cell>
        </row>
        <row r="40">
          <cell r="C40">
            <v>16000</v>
          </cell>
        </row>
        <row r="41">
          <cell r="C41">
            <v>235000</v>
          </cell>
        </row>
        <row r="42">
          <cell r="C42">
            <v>356500</v>
          </cell>
        </row>
        <row r="44">
          <cell r="C44">
            <v>151000</v>
          </cell>
        </row>
        <row r="45">
          <cell r="C45">
            <v>19000</v>
          </cell>
        </row>
        <row r="46">
          <cell r="C46">
            <v>1100</v>
          </cell>
        </row>
        <row r="48">
          <cell r="C48">
            <v>1429238.6</v>
          </cell>
        </row>
        <row r="49">
          <cell r="C49">
            <v>400000</v>
          </cell>
        </row>
        <row r="50">
          <cell r="C50">
            <v>0</v>
          </cell>
        </row>
        <row r="51">
          <cell r="C51">
            <v>50000</v>
          </cell>
        </row>
        <row r="53">
          <cell r="C53">
            <v>398100</v>
          </cell>
        </row>
        <row r="54">
          <cell r="C54">
            <v>62500</v>
          </cell>
        </row>
        <row r="55">
          <cell r="C55">
            <v>18000</v>
          </cell>
        </row>
        <row r="56">
          <cell r="C56">
            <v>1540</v>
          </cell>
        </row>
        <row r="58">
          <cell r="C58">
            <v>2862000</v>
          </cell>
        </row>
        <row r="59">
          <cell r="C59">
            <v>38000</v>
          </cell>
        </row>
        <row r="61">
          <cell r="C61">
            <v>50000</v>
          </cell>
        </row>
        <row r="62">
          <cell r="C62">
            <v>6854405.4500000002</v>
          </cell>
        </row>
        <row r="63">
          <cell r="C63">
            <v>30000</v>
          </cell>
        </row>
        <row r="64">
          <cell r="C64">
            <v>280000</v>
          </cell>
        </row>
        <row r="66">
          <cell r="C66">
            <v>35000</v>
          </cell>
        </row>
        <row r="67">
          <cell r="C67">
            <v>0</v>
          </cell>
        </row>
        <row r="68">
          <cell r="C68">
            <v>92000</v>
          </cell>
        </row>
        <row r="75">
          <cell r="C75">
            <v>7000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20000</v>
          </cell>
        </row>
        <row r="86">
          <cell r="C86">
            <v>450000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A8DC-A5A5-454F-B948-FE3F5FC71F86}">
  <dimension ref="A1:E117"/>
  <sheetViews>
    <sheetView tabSelected="1" workbookViewId="0">
      <selection activeCell="H3" sqref="H3"/>
    </sheetView>
  </sheetViews>
  <sheetFormatPr defaultColWidth="12.5703125" defaultRowHeight="15" x14ac:dyDescent="0.25"/>
  <cols>
    <col min="1" max="1" width="10.5703125" customWidth="1"/>
    <col min="2" max="2" width="62.28515625" customWidth="1"/>
    <col min="3" max="5" width="18.85546875" bestFit="1" customWidth="1"/>
    <col min="6" max="56" width="8.5703125" customWidth="1"/>
  </cols>
  <sheetData>
    <row r="1" spans="1:5" ht="39" customHeight="1" x14ac:dyDescent="0.25">
      <c r="A1" s="30" t="s">
        <v>0</v>
      </c>
      <c r="B1" s="30"/>
      <c r="C1" s="30"/>
      <c r="D1" s="30"/>
      <c r="E1" s="30"/>
    </row>
    <row r="2" spans="1:5" ht="36" customHeight="1" x14ac:dyDescent="0.25">
      <c r="A2" s="1"/>
      <c r="B2" s="2"/>
      <c r="C2" s="3">
        <v>2025</v>
      </c>
      <c r="D2" s="3">
        <v>2026</v>
      </c>
      <c r="E2" s="3">
        <v>2027</v>
      </c>
    </row>
    <row r="3" spans="1:5" ht="25.5" customHeight="1" x14ac:dyDescent="0.25">
      <c r="A3" s="4" t="s">
        <v>1</v>
      </c>
      <c r="B3" s="5" t="s">
        <v>2</v>
      </c>
      <c r="C3" s="6"/>
      <c r="D3" s="6"/>
      <c r="E3" s="6"/>
    </row>
    <row r="4" spans="1:5" ht="30" customHeight="1" x14ac:dyDescent="0.25">
      <c r="A4" s="7" t="s">
        <v>3</v>
      </c>
      <c r="B4" s="8" t="s">
        <v>4</v>
      </c>
      <c r="C4" s="9">
        <f>C5</f>
        <v>2600000</v>
      </c>
      <c r="D4" s="9">
        <f>D5</f>
        <v>2600000</v>
      </c>
      <c r="E4" s="9">
        <f>E5</f>
        <v>2600000</v>
      </c>
    </row>
    <row r="5" spans="1:5" ht="30" customHeight="1" x14ac:dyDescent="0.25">
      <c r="A5" s="10" t="s">
        <v>5</v>
      </c>
      <c r="B5" s="11" t="s">
        <v>6</v>
      </c>
      <c r="C5" s="12">
        <f>'[1]2025_cdc'!C5</f>
        <v>2600000</v>
      </c>
      <c r="D5" s="12">
        <f>'[1]2026_cdc'!C5</f>
        <v>2600000</v>
      </c>
      <c r="E5" s="12">
        <f>'[1]2027_cdc'!C5</f>
        <v>2600000</v>
      </c>
    </row>
    <row r="6" spans="1:5" ht="46.5" customHeight="1" x14ac:dyDescent="0.25">
      <c r="A6" s="7" t="s">
        <v>7</v>
      </c>
      <c r="B6" s="13" t="s">
        <v>8</v>
      </c>
      <c r="C6" s="9">
        <f>SUM(C7:C10)</f>
        <v>3209000</v>
      </c>
      <c r="D6" s="9">
        <f>SUM(D7:D10)</f>
        <v>3309000</v>
      </c>
      <c r="E6" s="9">
        <f>SUM(E7:E10)</f>
        <v>3309000</v>
      </c>
    </row>
    <row r="7" spans="1:5" ht="30" customHeight="1" x14ac:dyDescent="0.25">
      <c r="A7" s="10" t="s">
        <v>9</v>
      </c>
      <c r="B7" s="11" t="s">
        <v>10</v>
      </c>
      <c r="C7" s="12">
        <f>'[1]2025_cdc'!C7</f>
        <v>9000</v>
      </c>
      <c r="D7" s="12">
        <f>'[1]2026_cdc'!C7</f>
        <v>9000</v>
      </c>
      <c r="E7" s="12">
        <f>'[1]2027_cdc'!C7</f>
        <v>9000</v>
      </c>
    </row>
    <row r="8" spans="1:5" ht="30" customHeight="1" x14ac:dyDescent="0.25">
      <c r="A8" s="10" t="s">
        <v>11</v>
      </c>
      <c r="B8" s="11" t="s">
        <v>12</v>
      </c>
      <c r="C8" s="12">
        <f>'[1]2025_cdc'!C8</f>
        <v>3200000</v>
      </c>
      <c r="D8" s="12">
        <f>'[1]2026_cdc'!C8</f>
        <v>3300000</v>
      </c>
      <c r="E8" s="12">
        <f>'[1]2027_cdc'!C8</f>
        <v>3300000</v>
      </c>
    </row>
    <row r="9" spans="1:5" ht="30" customHeight="1" x14ac:dyDescent="0.25">
      <c r="A9" s="10" t="s">
        <v>13</v>
      </c>
      <c r="B9" s="11" t="s">
        <v>14</v>
      </c>
      <c r="C9" s="12">
        <f>'[1]2025_cdc'!C9</f>
        <v>0</v>
      </c>
      <c r="D9" s="12">
        <f>'[1]2026_cdc'!C9</f>
        <v>0</v>
      </c>
      <c r="E9" s="12">
        <f>'[1]2027_cdc'!C9</f>
        <v>0</v>
      </c>
    </row>
    <row r="10" spans="1:5" ht="30" customHeight="1" x14ac:dyDescent="0.25">
      <c r="A10" s="10" t="s">
        <v>15</v>
      </c>
      <c r="B10" s="11" t="s">
        <v>16</v>
      </c>
      <c r="C10" s="12">
        <f>'[1]2025_cdc'!C10</f>
        <v>0</v>
      </c>
      <c r="D10" s="12">
        <f>'[1]2026_cdc'!C10</f>
        <v>0</v>
      </c>
      <c r="E10" s="12">
        <f>'[1]2027_cdc'!C10</f>
        <v>0</v>
      </c>
    </row>
    <row r="11" spans="1:5" ht="30" customHeight="1" x14ac:dyDescent="0.25">
      <c r="A11" s="7" t="s">
        <v>17</v>
      </c>
      <c r="B11" s="8" t="s">
        <v>18</v>
      </c>
      <c r="C11" s="9">
        <f>SUM(C12:C14)</f>
        <v>18951674.600000001</v>
      </c>
      <c r="D11" s="9">
        <f>SUM(D12:D14)</f>
        <v>14311674.6</v>
      </c>
      <c r="E11" s="9">
        <f>SUM(E12:E14)</f>
        <v>12504674.6</v>
      </c>
    </row>
    <row r="12" spans="1:5" ht="31.5" customHeight="1" x14ac:dyDescent="0.25">
      <c r="A12" s="10" t="s">
        <v>19</v>
      </c>
      <c r="B12" s="11" t="s">
        <v>20</v>
      </c>
      <c r="C12" s="12">
        <f>'[1]2025_cdc'!C12</f>
        <v>16051674.6</v>
      </c>
      <c r="D12" s="12">
        <f>'[1]2026_cdc'!C12</f>
        <v>11411674.6</v>
      </c>
      <c r="E12" s="12">
        <f>'[1]2027_cdc'!C12</f>
        <v>9604674.5999999996</v>
      </c>
    </row>
    <row r="13" spans="1:5" ht="30" customHeight="1" x14ac:dyDescent="0.25">
      <c r="A13" s="10" t="s">
        <v>21</v>
      </c>
      <c r="B13" s="11" t="s">
        <v>22</v>
      </c>
      <c r="C13" s="12">
        <f>'[1]2025_cdc'!C13</f>
        <v>0</v>
      </c>
      <c r="D13" s="12">
        <f>'[1]2026_cdc'!C13</f>
        <v>0</v>
      </c>
      <c r="E13" s="12">
        <f>'[1]2027_cdc'!C13</f>
        <v>0</v>
      </c>
    </row>
    <row r="14" spans="1:5" ht="30" customHeight="1" x14ac:dyDescent="0.25">
      <c r="A14" s="10" t="s">
        <v>23</v>
      </c>
      <c r="B14" s="14" t="s">
        <v>24</v>
      </c>
      <c r="C14" s="12">
        <f>'[1]2025_cdc'!C14</f>
        <v>2900000</v>
      </c>
      <c r="D14" s="12">
        <f>'[1]2026_cdc'!C14</f>
        <v>2900000</v>
      </c>
      <c r="E14" s="12">
        <f>'[1]2027_cdc'!C14</f>
        <v>2900000</v>
      </c>
    </row>
    <row r="15" spans="1:5" ht="30" customHeight="1" x14ac:dyDescent="0.25">
      <c r="A15" s="7" t="s">
        <v>25</v>
      </c>
      <c r="B15" s="8" t="s">
        <v>26</v>
      </c>
      <c r="C15" s="9">
        <f>SUM(C16:C19)</f>
        <v>740000</v>
      </c>
      <c r="D15" s="9">
        <f>SUM(D16:D19)</f>
        <v>659000</v>
      </c>
      <c r="E15" s="9">
        <f>SUM(E16:E19)</f>
        <v>659000</v>
      </c>
    </row>
    <row r="16" spans="1:5" ht="30" customHeight="1" x14ac:dyDescent="0.25">
      <c r="A16" s="10" t="s">
        <v>27</v>
      </c>
      <c r="B16" s="11" t="s">
        <v>28</v>
      </c>
      <c r="C16" s="12">
        <f>'[1]2025_cdc'!C16</f>
        <v>11000</v>
      </c>
      <c r="D16" s="12">
        <f>'[1]2026_cdc'!C16</f>
        <v>10000</v>
      </c>
      <c r="E16" s="12">
        <f>'[1]2027_cdc'!C16</f>
        <v>10000</v>
      </c>
    </row>
    <row r="17" spans="1:5" ht="36" customHeight="1" x14ac:dyDescent="0.25">
      <c r="A17" s="10" t="s">
        <v>29</v>
      </c>
      <c r="B17" s="14" t="s">
        <v>30</v>
      </c>
      <c r="C17" s="12">
        <f>'[1]2025_cdc'!C17</f>
        <v>2000</v>
      </c>
      <c r="D17" s="12">
        <f>'[1]2026_cdc'!C17</f>
        <v>2000</v>
      </c>
      <c r="E17" s="12">
        <f>'[1]2027_cdc'!C17</f>
        <v>2000</v>
      </c>
    </row>
    <row r="18" spans="1:5" ht="30" customHeight="1" x14ac:dyDescent="0.25">
      <c r="A18" s="10" t="s">
        <v>31</v>
      </c>
      <c r="B18" s="11" t="s">
        <v>32</v>
      </c>
      <c r="C18" s="12">
        <f>'[1]2025_cdc'!C18</f>
        <v>569000</v>
      </c>
      <c r="D18" s="12">
        <f>'[1]2026_cdc'!C18</f>
        <v>509000</v>
      </c>
      <c r="E18" s="12">
        <f>'[1]2027_cdc'!C18</f>
        <v>509000</v>
      </c>
    </row>
    <row r="19" spans="1:5" ht="30" customHeight="1" x14ac:dyDescent="0.25">
      <c r="A19" s="10" t="s">
        <v>33</v>
      </c>
      <c r="B19" s="11" t="s">
        <v>34</v>
      </c>
      <c r="C19" s="12">
        <f>'[1]2025_cdc'!C19</f>
        <v>158000</v>
      </c>
      <c r="D19" s="12">
        <f>'[1]2026_cdc'!C19</f>
        <v>138000</v>
      </c>
      <c r="E19" s="12">
        <f>'[1]2027_cdc'!C19</f>
        <v>138000</v>
      </c>
    </row>
    <row r="20" spans="1:5" ht="25.5" customHeight="1" x14ac:dyDescent="0.25">
      <c r="A20" s="15"/>
      <c r="B20" s="16" t="s">
        <v>35</v>
      </c>
      <c r="C20" s="17">
        <f>C4+C6+C11+C15</f>
        <v>25500674.600000001</v>
      </c>
      <c r="D20" s="17">
        <f>D4+D6+D11+D15</f>
        <v>20879674.600000001</v>
      </c>
      <c r="E20" s="17">
        <f>E4+E6+E11+E15</f>
        <v>19072674.600000001</v>
      </c>
    </row>
    <row r="21" spans="1:5" ht="9.9499999999999993" customHeight="1" x14ac:dyDescent="0.25">
      <c r="A21" s="18"/>
      <c r="B21" s="19"/>
      <c r="C21" s="20"/>
      <c r="D21" s="20"/>
      <c r="E21" s="20"/>
    </row>
    <row r="22" spans="1:5" ht="25.5" customHeight="1" x14ac:dyDescent="0.25">
      <c r="A22" s="4" t="s">
        <v>36</v>
      </c>
      <c r="B22" s="16" t="s">
        <v>37</v>
      </c>
      <c r="C22" s="17"/>
      <c r="D22" s="17"/>
      <c r="E22" s="17"/>
    </row>
    <row r="23" spans="1:5" ht="30" customHeight="1" x14ac:dyDescent="0.25">
      <c r="A23" s="7" t="s">
        <v>38</v>
      </c>
      <c r="B23" s="8" t="s">
        <v>39</v>
      </c>
      <c r="C23" s="9">
        <f>SUM(C24:C25)</f>
        <v>82000</v>
      </c>
      <c r="D23" s="9">
        <f>SUM(D24:D25)</f>
        <v>80000</v>
      </c>
      <c r="E23" s="9">
        <f>SUM(E24:E25)</f>
        <v>80000</v>
      </c>
    </row>
    <row r="24" spans="1:5" ht="30" customHeight="1" x14ac:dyDescent="0.25">
      <c r="A24" s="10" t="s">
        <v>40</v>
      </c>
      <c r="B24" s="11" t="s">
        <v>41</v>
      </c>
      <c r="C24" s="12">
        <f>'[1]2025_cdc'!C24</f>
        <v>4000</v>
      </c>
      <c r="D24" s="12">
        <f>'[1]2026_cdc'!C24</f>
        <v>4000</v>
      </c>
      <c r="E24" s="12">
        <f>'[1]2027_cdc'!C24</f>
        <v>4000</v>
      </c>
    </row>
    <row r="25" spans="1:5" ht="30" customHeight="1" x14ac:dyDescent="0.25">
      <c r="A25" s="10" t="s">
        <v>42</v>
      </c>
      <c r="B25" s="11" t="s">
        <v>43</v>
      </c>
      <c r="C25" s="12">
        <f>'[1]2025_cdc'!C25</f>
        <v>78000</v>
      </c>
      <c r="D25" s="12">
        <f>'[1]2026_cdc'!C25</f>
        <v>76000</v>
      </c>
      <c r="E25" s="12">
        <f>'[1]2027_cdc'!C25</f>
        <v>76000</v>
      </c>
    </row>
    <row r="26" spans="1:5" ht="30" customHeight="1" x14ac:dyDescent="0.25">
      <c r="A26" s="7" t="s">
        <v>44</v>
      </c>
      <c r="B26" s="8" t="s">
        <v>45</v>
      </c>
      <c r="C26" s="9">
        <f>SUM(C27:C42)</f>
        <v>6625428.6600000001</v>
      </c>
      <c r="D26" s="9">
        <f>SUM(D27:D42)</f>
        <v>6394553.6600000001</v>
      </c>
      <c r="E26" s="9">
        <f>SUM(E27:E42)</f>
        <v>5757790.5499999998</v>
      </c>
    </row>
    <row r="27" spans="1:5" ht="30" customHeight="1" x14ac:dyDescent="0.25">
      <c r="A27" s="10" t="s">
        <v>46</v>
      </c>
      <c r="B27" s="11" t="s">
        <v>47</v>
      </c>
      <c r="C27" s="12">
        <f>'[1]2025_cdc'!C27</f>
        <v>62000</v>
      </c>
      <c r="D27" s="12">
        <f>'[1]2026_cdc'!C27</f>
        <v>62000</v>
      </c>
      <c r="E27" s="12">
        <f>'[1]2027_cdc'!C27</f>
        <v>62000</v>
      </c>
    </row>
    <row r="28" spans="1:5" ht="34.5" customHeight="1" x14ac:dyDescent="0.25">
      <c r="A28" s="10" t="s">
        <v>48</v>
      </c>
      <c r="B28" s="14" t="s">
        <v>49</v>
      </c>
      <c r="C28" s="12">
        <f>'[1]2025_cdc'!C28</f>
        <v>8700</v>
      </c>
      <c r="D28" s="12">
        <f>'[1]2026_cdc'!C28</f>
        <v>8700</v>
      </c>
      <c r="E28" s="12">
        <f>'[1]2027_cdc'!C28</f>
        <v>8700</v>
      </c>
    </row>
    <row r="29" spans="1:5" ht="30" customHeight="1" x14ac:dyDescent="0.25">
      <c r="A29" s="10" t="s">
        <v>50</v>
      </c>
      <c r="B29" s="11" t="s">
        <v>51</v>
      </c>
      <c r="C29" s="12">
        <f>'[1]2025_cdc'!C29</f>
        <v>5000</v>
      </c>
      <c r="D29" s="12">
        <f>'[1]2026_cdc'!C29</f>
        <v>5000</v>
      </c>
      <c r="E29" s="12">
        <f>'[1]2027_cdc'!C29</f>
        <v>5000</v>
      </c>
    </row>
    <row r="30" spans="1:5" ht="30" customHeight="1" x14ac:dyDescent="0.25">
      <c r="A30" s="10" t="s">
        <v>52</v>
      </c>
      <c r="B30" s="11" t="s">
        <v>53</v>
      </c>
      <c r="C30" s="12">
        <f>'[1]2025_cdc'!C30</f>
        <v>15000</v>
      </c>
      <c r="D30" s="12">
        <f>'[1]2026_cdc'!C30</f>
        <v>15000</v>
      </c>
      <c r="E30" s="12">
        <f>'[1]2027_cdc'!C30</f>
        <v>15000</v>
      </c>
    </row>
    <row r="31" spans="1:5" ht="30.75" customHeight="1" x14ac:dyDescent="0.25">
      <c r="A31" s="10" t="s">
        <v>54</v>
      </c>
      <c r="B31" s="11" t="s">
        <v>55</v>
      </c>
      <c r="C31" s="12">
        <f>'[1]2025_cdc'!C31</f>
        <v>1300775</v>
      </c>
      <c r="D31" s="12">
        <f>'[1]2026_cdc'!C31</f>
        <v>1256000</v>
      </c>
      <c r="E31" s="12">
        <f>'[1]2027_cdc'!C31</f>
        <v>1101862.5</v>
      </c>
    </row>
    <row r="32" spans="1:5" ht="30" customHeight="1" x14ac:dyDescent="0.25">
      <c r="A32" s="10" t="s">
        <v>56</v>
      </c>
      <c r="B32" s="11" t="s">
        <v>57</v>
      </c>
      <c r="C32" s="12">
        <f>'[1]2025_cdc'!C32</f>
        <v>915753.66</v>
      </c>
      <c r="D32" s="12">
        <f>'[1]2026_cdc'!C32</f>
        <v>915753.66</v>
      </c>
      <c r="E32" s="12">
        <f>'[1]2027_cdc'!C32</f>
        <v>763128.05</v>
      </c>
    </row>
    <row r="33" spans="1:5" ht="30" customHeight="1" x14ac:dyDescent="0.25">
      <c r="A33" s="10" t="s">
        <v>58</v>
      </c>
      <c r="B33" s="11" t="s">
        <v>59</v>
      </c>
      <c r="C33" s="12">
        <f>'[1]2025_cdc'!C33</f>
        <v>895000</v>
      </c>
      <c r="D33" s="12">
        <f>'[1]2026_cdc'!C33</f>
        <v>835000</v>
      </c>
      <c r="E33" s="12">
        <f>'[1]2027_cdc'!C33</f>
        <v>735000</v>
      </c>
    </row>
    <row r="34" spans="1:5" ht="30" customHeight="1" x14ac:dyDescent="0.25">
      <c r="A34" s="10" t="s">
        <v>60</v>
      </c>
      <c r="B34" s="11" t="s">
        <v>61</v>
      </c>
      <c r="C34" s="12">
        <f>'[1]2025_cdc'!C34</f>
        <v>50000</v>
      </c>
      <c r="D34" s="12">
        <f>'[1]2026_cdc'!C34</f>
        <v>50000</v>
      </c>
      <c r="E34" s="12">
        <f>'[1]2027_cdc'!C34</f>
        <v>50000</v>
      </c>
    </row>
    <row r="35" spans="1:5" ht="30" customHeight="1" x14ac:dyDescent="0.25">
      <c r="A35" s="10" t="s">
        <v>62</v>
      </c>
      <c r="B35" s="11" t="s">
        <v>63</v>
      </c>
      <c r="C35" s="12">
        <f>'[1]2025_cdc'!C35</f>
        <v>5000</v>
      </c>
      <c r="D35" s="12">
        <f>'[1]2026_cdc'!C35</f>
        <v>5000</v>
      </c>
      <c r="E35" s="12">
        <f>'[1]2027_cdc'!C35</f>
        <v>5000</v>
      </c>
    </row>
    <row r="36" spans="1:5" ht="31.5" customHeight="1" x14ac:dyDescent="0.25">
      <c r="A36" s="10" t="s">
        <v>64</v>
      </c>
      <c r="B36" s="14" t="s">
        <v>65</v>
      </c>
      <c r="C36" s="12">
        <f>'[1]2025_cdc'!C36</f>
        <v>98000</v>
      </c>
      <c r="D36" s="12">
        <f>'[1]2026_cdc'!C36</f>
        <v>63000</v>
      </c>
      <c r="E36" s="12">
        <f>'[1]2027_cdc'!C36</f>
        <v>63000</v>
      </c>
    </row>
    <row r="37" spans="1:5" ht="31.5" customHeight="1" x14ac:dyDescent="0.25">
      <c r="A37" s="10" t="s">
        <v>66</v>
      </c>
      <c r="B37" s="11" t="s">
        <v>67</v>
      </c>
      <c r="C37" s="12">
        <f>'[1]2025_cdc'!C37</f>
        <v>1410000</v>
      </c>
      <c r="D37" s="12">
        <f>'[1]2026_cdc'!C37</f>
        <v>1340000</v>
      </c>
      <c r="E37" s="12">
        <f>'[1]2027_cdc'!C37</f>
        <v>1210000</v>
      </c>
    </row>
    <row r="38" spans="1:5" ht="30" customHeight="1" x14ac:dyDescent="0.25">
      <c r="A38" s="10" t="s">
        <v>68</v>
      </c>
      <c r="B38" s="11" t="s">
        <v>69</v>
      </c>
      <c r="C38" s="12">
        <f>'[1]2025_cdc'!C38</f>
        <v>1151000</v>
      </c>
      <c r="D38" s="12">
        <f>'[1]2026_cdc'!C38</f>
        <v>1201000</v>
      </c>
      <c r="E38" s="12">
        <f>'[1]2027_cdc'!C38</f>
        <v>1101000</v>
      </c>
    </row>
    <row r="39" spans="1:5" ht="30" customHeight="1" x14ac:dyDescent="0.25">
      <c r="A39" s="10" t="s">
        <v>70</v>
      </c>
      <c r="B39" s="11" t="s">
        <v>71</v>
      </c>
      <c r="C39" s="12">
        <f>'[1]2025_cdc'!C39</f>
        <v>31700</v>
      </c>
      <c r="D39" s="12">
        <f>'[1]2026_cdc'!C39</f>
        <v>30600</v>
      </c>
      <c r="E39" s="12">
        <f>'[1]2027_cdc'!C39</f>
        <v>30600</v>
      </c>
    </row>
    <row r="40" spans="1:5" ht="30" customHeight="1" x14ac:dyDescent="0.25">
      <c r="A40" s="10" t="s">
        <v>72</v>
      </c>
      <c r="B40" s="11" t="s">
        <v>73</v>
      </c>
      <c r="C40" s="12">
        <f>'[1]2025_cdc'!C40</f>
        <v>16000</v>
      </c>
      <c r="D40" s="12">
        <f>'[1]2026_cdc'!C40</f>
        <v>16000</v>
      </c>
      <c r="E40" s="12">
        <f>'[1]2027_cdc'!C40</f>
        <v>16000</v>
      </c>
    </row>
    <row r="41" spans="1:5" ht="30" customHeight="1" x14ac:dyDescent="0.25">
      <c r="A41" s="10" t="s">
        <v>74</v>
      </c>
      <c r="B41" s="11" t="s">
        <v>75</v>
      </c>
      <c r="C41" s="12">
        <f>'[1]2025_cdc'!C41</f>
        <v>235000</v>
      </c>
      <c r="D41" s="12">
        <f>'[1]2026_cdc'!C41</f>
        <v>235000</v>
      </c>
      <c r="E41" s="12">
        <f>'[1]2027_cdc'!C41</f>
        <v>235000</v>
      </c>
    </row>
    <row r="42" spans="1:5" ht="30" customHeight="1" x14ac:dyDescent="0.25">
      <c r="A42" s="10" t="s">
        <v>76</v>
      </c>
      <c r="B42" s="11" t="s">
        <v>77</v>
      </c>
      <c r="C42" s="12">
        <f>'[1]2025_cdc'!C42</f>
        <v>426500</v>
      </c>
      <c r="D42" s="12">
        <f>'[1]2026_cdc'!C42</f>
        <v>356500</v>
      </c>
      <c r="E42" s="12">
        <f>'[1]2027_cdc'!C42</f>
        <v>356500</v>
      </c>
    </row>
    <row r="43" spans="1:5" ht="30" customHeight="1" x14ac:dyDescent="0.25">
      <c r="A43" s="7" t="s">
        <v>78</v>
      </c>
      <c r="B43" s="8" t="s">
        <v>79</v>
      </c>
      <c r="C43" s="9">
        <f>SUM(C44:C46)</f>
        <v>169100</v>
      </c>
      <c r="D43" s="9">
        <f>SUM(D44:D46)</f>
        <v>171100</v>
      </c>
      <c r="E43" s="9">
        <f>SUM(E44:E46)</f>
        <v>171100</v>
      </c>
    </row>
    <row r="44" spans="1:5" ht="30" customHeight="1" x14ac:dyDescent="0.25">
      <c r="A44" s="10" t="s">
        <v>80</v>
      </c>
      <c r="B44" s="11" t="s">
        <v>81</v>
      </c>
      <c r="C44" s="12">
        <f>'[1]2025_cdc'!C44</f>
        <v>151000</v>
      </c>
      <c r="D44" s="12">
        <f>'[1]2026_cdc'!C44</f>
        <v>151000</v>
      </c>
      <c r="E44" s="12">
        <f>'[1]2027_cdc'!C44</f>
        <v>151000</v>
      </c>
    </row>
    <row r="45" spans="1:5" ht="30" customHeight="1" x14ac:dyDescent="0.25">
      <c r="A45" s="10" t="s">
        <v>82</v>
      </c>
      <c r="B45" s="11" t="s">
        <v>83</v>
      </c>
      <c r="C45" s="12">
        <f>'[1]2025_cdc'!C45</f>
        <v>17000</v>
      </c>
      <c r="D45" s="12">
        <f>'[1]2026_cdc'!C45</f>
        <v>19000</v>
      </c>
      <c r="E45" s="12">
        <f>'[1]2027_cdc'!C45</f>
        <v>19000</v>
      </c>
    </row>
    <row r="46" spans="1:5" ht="30" customHeight="1" x14ac:dyDescent="0.25">
      <c r="A46" s="10" t="s">
        <v>84</v>
      </c>
      <c r="B46" s="11" t="s">
        <v>85</v>
      </c>
      <c r="C46" s="12">
        <f>'[1]2025_cdc'!C46</f>
        <v>1100</v>
      </c>
      <c r="D46" s="12">
        <f>'[1]2026_cdc'!C46</f>
        <v>1100</v>
      </c>
      <c r="E46" s="12">
        <f>'[1]2027_cdc'!C46</f>
        <v>1100</v>
      </c>
    </row>
    <row r="47" spans="1:5" ht="30" customHeight="1" x14ac:dyDescent="0.25">
      <c r="A47" s="7" t="s">
        <v>86</v>
      </c>
      <c r="B47" s="8" t="s">
        <v>87</v>
      </c>
      <c r="C47" s="9">
        <f>SUM(C48:C51)</f>
        <v>1879238.6</v>
      </c>
      <c r="D47" s="9">
        <f>SUM(D48:D51)</f>
        <v>1879238.6</v>
      </c>
      <c r="E47" s="9">
        <f>SUM(E48:E51)</f>
        <v>1879238.6</v>
      </c>
    </row>
    <row r="48" spans="1:5" ht="30" customHeight="1" x14ac:dyDescent="0.25">
      <c r="A48" s="10" t="s">
        <v>88</v>
      </c>
      <c r="B48" s="11" t="s">
        <v>89</v>
      </c>
      <c r="C48" s="12">
        <f>'[1]2025_cdc'!C48</f>
        <v>1429238.6</v>
      </c>
      <c r="D48" s="12">
        <f>'[1]2026_cdc'!C48</f>
        <v>1429238.6</v>
      </c>
      <c r="E48" s="12">
        <f>'[1]2027_cdc'!C48</f>
        <v>1429238.6</v>
      </c>
    </row>
    <row r="49" spans="1:5" ht="30" customHeight="1" x14ac:dyDescent="0.25">
      <c r="A49" s="10" t="s">
        <v>90</v>
      </c>
      <c r="B49" s="11" t="s">
        <v>91</v>
      </c>
      <c r="C49" s="12">
        <f>'[1]2025_cdc'!C49</f>
        <v>400000</v>
      </c>
      <c r="D49" s="12">
        <f>'[1]2026_cdc'!C49</f>
        <v>400000</v>
      </c>
      <c r="E49" s="12">
        <f>'[1]2027_cdc'!C49</f>
        <v>400000</v>
      </c>
    </row>
    <row r="50" spans="1:5" ht="30" customHeight="1" x14ac:dyDescent="0.25">
      <c r="A50" s="10" t="s">
        <v>92</v>
      </c>
      <c r="B50" s="11" t="s">
        <v>93</v>
      </c>
      <c r="C50" s="12">
        <f>'[1]2025_cdc'!C50</f>
        <v>0</v>
      </c>
      <c r="D50" s="12">
        <f>'[1]2026_cdc'!C50</f>
        <v>0</v>
      </c>
      <c r="E50" s="12">
        <f>'[1]2027_cdc'!C50</f>
        <v>0</v>
      </c>
    </row>
    <row r="51" spans="1:5" ht="30" customHeight="1" x14ac:dyDescent="0.25">
      <c r="A51" s="10" t="s">
        <v>94</v>
      </c>
      <c r="B51" s="11" t="s">
        <v>95</v>
      </c>
      <c r="C51" s="12">
        <f>'[1]2025_cdc'!C51</f>
        <v>50000</v>
      </c>
      <c r="D51" s="12">
        <f>'[1]2026_cdc'!C51</f>
        <v>50000</v>
      </c>
      <c r="E51" s="12">
        <f>'[1]2027_cdc'!C51</f>
        <v>50000</v>
      </c>
    </row>
    <row r="52" spans="1:5" ht="30" customHeight="1" x14ac:dyDescent="0.25">
      <c r="A52" s="7" t="s">
        <v>96</v>
      </c>
      <c r="B52" s="8" t="s">
        <v>97</v>
      </c>
      <c r="C52" s="9">
        <f>SUM(C53:C56)</f>
        <v>480140</v>
      </c>
      <c r="D52" s="9">
        <f>SUM(D53:D56)</f>
        <v>480140</v>
      </c>
      <c r="E52" s="9">
        <f>SUM(E53:E56)</f>
        <v>480140</v>
      </c>
    </row>
    <row r="53" spans="1:5" ht="30" customHeight="1" x14ac:dyDescent="0.25">
      <c r="A53" s="10" t="s">
        <v>98</v>
      </c>
      <c r="B53" s="11" t="s">
        <v>99</v>
      </c>
      <c r="C53" s="12">
        <f>'[1]2025_cdc'!C53</f>
        <v>398100</v>
      </c>
      <c r="D53" s="12">
        <f>'[1]2026_cdc'!C53</f>
        <v>398100</v>
      </c>
      <c r="E53" s="12">
        <f>'[1]2027_cdc'!C53</f>
        <v>398100</v>
      </c>
    </row>
    <row r="54" spans="1:5" ht="30" customHeight="1" x14ac:dyDescent="0.25">
      <c r="A54" s="10" t="s">
        <v>100</v>
      </c>
      <c r="B54" s="11" t="s">
        <v>101</v>
      </c>
      <c r="C54" s="12">
        <f>'[1]2025_cdc'!C54</f>
        <v>62500</v>
      </c>
      <c r="D54" s="12">
        <f>'[1]2026_cdc'!C54</f>
        <v>62500</v>
      </c>
      <c r="E54" s="12">
        <f>'[1]2027_cdc'!C54</f>
        <v>62500</v>
      </c>
    </row>
    <row r="55" spans="1:5" ht="30" customHeight="1" x14ac:dyDescent="0.25">
      <c r="A55" s="10" t="s">
        <v>102</v>
      </c>
      <c r="B55" s="11" t="s">
        <v>103</v>
      </c>
      <c r="C55" s="12">
        <f>'[1]2025_cdc'!C55</f>
        <v>18000</v>
      </c>
      <c r="D55" s="12">
        <f>'[1]2026_cdc'!C55</f>
        <v>18000</v>
      </c>
      <c r="E55" s="12">
        <f>'[1]2027_cdc'!C55</f>
        <v>18000</v>
      </c>
    </row>
    <row r="56" spans="1:5" ht="30" customHeight="1" x14ac:dyDescent="0.25">
      <c r="A56" s="10" t="s">
        <v>104</v>
      </c>
      <c r="B56" s="11" t="s">
        <v>105</v>
      </c>
      <c r="C56" s="12">
        <f>'[1]2025_cdc'!C56</f>
        <v>1540</v>
      </c>
      <c r="D56" s="12">
        <f>'[1]2026_cdc'!C56</f>
        <v>1540</v>
      </c>
      <c r="E56" s="12">
        <f>'[1]2027_cdc'!C56</f>
        <v>1540</v>
      </c>
    </row>
    <row r="57" spans="1:5" ht="30" customHeight="1" x14ac:dyDescent="0.25">
      <c r="A57" s="7" t="s">
        <v>106</v>
      </c>
      <c r="B57" s="8" t="s">
        <v>107</v>
      </c>
      <c r="C57" s="9">
        <f>SUM(C58:C59)</f>
        <v>2900000</v>
      </c>
      <c r="D57" s="9">
        <f>SUM(D58:D59)</f>
        <v>2900000</v>
      </c>
      <c r="E57" s="9">
        <f>SUM(E58:E59)</f>
        <v>2900000</v>
      </c>
    </row>
    <row r="58" spans="1:5" ht="30" customHeight="1" x14ac:dyDescent="0.25">
      <c r="A58" s="10" t="s">
        <v>108</v>
      </c>
      <c r="B58" s="11" t="s">
        <v>109</v>
      </c>
      <c r="C58" s="12">
        <f>'[1]2025_cdc'!C58</f>
        <v>2862000</v>
      </c>
      <c r="D58" s="12">
        <f>'[1]2026_cdc'!C58</f>
        <v>2862000</v>
      </c>
      <c r="E58" s="12">
        <f>'[1]2027_cdc'!C58</f>
        <v>2862000</v>
      </c>
    </row>
    <row r="59" spans="1:5" ht="30" customHeight="1" x14ac:dyDescent="0.25">
      <c r="A59" s="10" t="s">
        <v>110</v>
      </c>
      <c r="B59" s="11" t="s">
        <v>111</v>
      </c>
      <c r="C59" s="12">
        <f>'[1]2025_cdc'!C59</f>
        <v>38000</v>
      </c>
      <c r="D59" s="12">
        <f>'[1]2026_cdc'!C59</f>
        <v>38000</v>
      </c>
      <c r="E59" s="12">
        <f>'[1]2027_cdc'!C59</f>
        <v>38000</v>
      </c>
    </row>
    <row r="60" spans="1:5" ht="30" customHeight="1" x14ac:dyDescent="0.25">
      <c r="A60" s="7" t="s">
        <v>112</v>
      </c>
      <c r="B60" s="8" t="s">
        <v>113</v>
      </c>
      <c r="C60" s="9">
        <f>SUM(C61:C64)</f>
        <v>12774767.34</v>
      </c>
      <c r="D60" s="9">
        <f>SUM(D61:D64)</f>
        <v>8384642.3399999999</v>
      </c>
      <c r="E60" s="9">
        <f>SUM(E61:E64)</f>
        <v>7214405.4500000002</v>
      </c>
    </row>
    <row r="61" spans="1:5" ht="30" customHeight="1" x14ac:dyDescent="0.25">
      <c r="A61" s="10" t="s">
        <v>114</v>
      </c>
      <c r="B61" s="11" t="s">
        <v>115</v>
      </c>
      <c r="C61" s="12">
        <f>'[1]2025_cdc'!C61</f>
        <v>50000</v>
      </c>
      <c r="D61" s="12">
        <f>'[1]2026_cdc'!C61</f>
        <v>50000</v>
      </c>
      <c r="E61" s="12">
        <f>'[1]2027_cdc'!C61</f>
        <v>50000</v>
      </c>
    </row>
    <row r="62" spans="1:5" ht="30" customHeight="1" x14ac:dyDescent="0.25">
      <c r="A62" s="10" t="s">
        <v>116</v>
      </c>
      <c r="B62" s="11" t="s">
        <v>117</v>
      </c>
      <c r="C62" s="12">
        <f>'[1]2025_cdc'!F62</f>
        <v>11774767.34</v>
      </c>
      <c r="D62" s="12">
        <f>'[1]2026_cdc'!C62</f>
        <v>8024642.3399999999</v>
      </c>
      <c r="E62" s="12">
        <f>'[1]2027_cdc'!C62</f>
        <v>6854405.4500000002</v>
      </c>
    </row>
    <row r="63" spans="1:5" ht="40.5" customHeight="1" x14ac:dyDescent="0.25">
      <c r="A63" s="10" t="s">
        <v>118</v>
      </c>
      <c r="B63" s="11" t="s">
        <v>119</v>
      </c>
      <c r="C63" s="12">
        <f>'[1]2025_cdc'!C63</f>
        <v>70000</v>
      </c>
      <c r="D63" s="12">
        <f>'[1]2026_cdc'!C63</f>
        <v>30000</v>
      </c>
      <c r="E63" s="12">
        <f>'[1]2027_cdc'!C63</f>
        <v>30000</v>
      </c>
    </row>
    <row r="64" spans="1:5" ht="32.25" customHeight="1" x14ac:dyDescent="0.25">
      <c r="A64" s="10" t="s">
        <v>120</v>
      </c>
      <c r="B64" s="21" t="s">
        <v>121</v>
      </c>
      <c r="C64" s="12">
        <f>'[1]2025_cdc'!C64</f>
        <v>880000</v>
      </c>
      <c r="D64" s="12">
        <f>'[1]2026_cdc'!C64</f>
        <v>280000</v>
      </c>
      <c r="E64" s="12">
        <f>'[1]2027_cdc'!C64</f>
        <v>280000</v>
      </c>
    </row>
    <row r="65" spans="1:5" ht="30" customHeight="1" x14ac:dyDescent="0.25">
      <c r="A65" s="7" t="s">
        <v>122</v>
      </c>
      <c r="B65" s="8" t="s">
        <v>123</v>
      </c>
      <c r="C65" s="9">
        <f>SUM(C66:C68)</f>
        <v>127000</v>
      </c>
      <c r="D65" s="9">
        <f>SUM(D66:D68)</f>
        <v>127000</v>
      </c>
      <c r="E65" s="9">
        <f>SUM(E66:E68)</f>
        <v>127000</v>
      </c>
    </row>
    <row r="66" spans="1:5" ht="30" customHeight="1" x14ac:dyDescent="0.25">
      <c r="A66" s="10" t="s">
        <v>124</v>
      </c>
      <c r="B66" s="11" t="s">
        <v>125</v>
      </c>
      <c r="C66" s="12">
        <f>'[1]2025_cdc'!C66</f>
        <v>35000</v>
      </c>
      <c r="D66" s="12">
        <f>'[1]2026_cdc'!C66</f>
        <v>35000</v>
      </c>
      <c r="E66" s="12">
        <f>'[1]2027_cdc'!C66</f>
        <v>35000</v>
      </c>
    </row>
    <row r="67" spans="1:5" ht="30" customHeight="1" x14ac:dyDescent="0.25">
      <c r="A67" s="10" t="s">
        <v>126</v>
      </c>
      <c r="B67" s="11" t="s">
        <v>127</v>
      </c>
      <c r="C67" s="12">
        <f>'[1]2025_cdc'!C67</f>
        <v>0</v>
      </c>
      <c r="D67" s="12">
        <f>'[1]2026_cdc'!C67</f>
        <v>0</v>
      </c>
      <c r="E67" s="12">
        <f>'[1]2027_cdc'!C67</f>
        <v>0</v>
      </c>
    </row>
    <row r="68" spans="1:5" ht="30" customHeight="1" x14ac:dyDescent="0.25">
      <c r="A68" s="10" t="s">
        <v>128</v>
      </c>
      <c r="B68" s="11" t="s">
        <v>129</v>
      </c>
      <c r="C68" s="12">
        <f>'[1]2025_cdc'!C68</f>
        <v>92000</v>
      </c>
      <c r="D68" s="12">
        <f>'[1]2026_cdc'!C68</f>
        <v>92000</v>
      </c>
      <c r="E68" s="12">
        <f>'[1]2027_cdc'!C68</f>
        <v>92000</v>
      </c>
    </row>
    <row r="69" spans="1:5" ht="25.5" customHeight="1" x14ac:dyDescent="0.25">
      <c r="A69" s="22"/>
      <c r="B69" s="16" t="s">
        <v>130</v>
      </c>
      <c r="C69" s="17">
        <f t="shared" ref="C69:E69" si="0">C23+C26+C43+C47+C52+C57+C60+C65</f>
        <v>25037674.600000001</v>
      </c>
      <c r="D69" s="17">
        <f t="shared" si="0"/>
        <v>20416674.600000001</v>
      </c>
      <c r="E69" s="17">
        <f t="shared" si="0"/>
        <v>18609674.600000001</v>
      </c>
    </row>
    <row r="70" spans="1:5" ht="9.9499999999999993" customHeight="1" x14ac:dyDescent="0.25">
      <c r="C70" s="23"/>
      <c r="D70" s="23"/>
      <c r="E70" s="23"/>
    </row>
    <row r="71" spans="1:5" ht="40.5" customHeight="1" x14ac:dyDescent="0.25">
      <c r="A71" s="22"/>
      <c r="B71" s="24" t="s">
        <v>131</v>
      </c>
      <c r="C71" s="17">
        <f>C20-C69</f>
        <v>463000</v>
      </c>
      <c r="D71" s="17">
        <f>D20-D69</f>
        <v>463000</v>
      </c>
      <c r="E71" s="17">
        <f>E20-E69</f>
        <v>463000</v>
      </c>
    </row>
    <row r="72" spans="1:5" ht="9.9499999999999993" customHeight="1" x14ac:dyDescent="0.25">
      <c r="C72" s="23"/>
      <c r="D72" s="23"/>
      <c r="E72" s="23"/>
    </row>
    <row r="73" spans="1:5" ht="25.5" customHeight="1" x14ac:dyDescent="0.25">
      <c r="A73" s="4" t="s">
        <v>132</v>
      </c>
      <c r="B73" s="16" t="s">
        <v>133</v>
      </c>
      <c r="C73" s="17">
        <f>C74-C76</f>
        <v>-13000</v>
      </c>
      <c r="D73" s="17">
        <f>D74-D76</f>
        <v>-13000</v>
      </c>
      <c r="E73" s="17">
        <f>E74-E76</f>
        <v>-13000</v>
      </c>
    </row>
    <row r="74" spans="1:5" ht="30" customHeight="1" x14ac:dyDescent="0.25">
      <c r="A74" s="7" t="s">
        <v>134</v>
      </c>
      <c r="B74" s="8" t="s">
        <v>135</v>
      </c>
      <c r="C74" s="9">
        <f>C75</f>
        <v>7000</v>
      </c>
      <c r="D74" s="9">
        <f>D75</f>
        <v>7000</v>
      </c>
      <c r="E74" s="9">
        <f>E75</f>
        <v>7000</v>
      </c>
    </row>
    <row r="75" spans="1:5" ht="30" customHeight="1" x14ac:dyDescent="0.25">
      <c r="A75" s="10" t="s">
        <v>136</v>
      </c>
      <c r="B75" s="11" t="s">
        <v>137</v>
      </c>
      <c r="C75" s="12">
        <f>'[1]2025_cdc'!C75</f>
        <v>7000</v>
      </c>
      <c r="D75" s="12">
        <f>'[1]2026_cdc'!C75</f>
        <v>7000</v>
      </c>
      <c r="E75" s="12">
        <f>'[1]2027_cdc'!C75</f>
        <v>7000</v>
      </c>
    </row>
    <row r="76" spans="1:5" ht="30" customHeight="1" x14ac:dyDescent="0.25">
      <c r="A76" s="7" t="s">
        <v>138</v>
      </c>
      <c r="B76" s="8" t="s">
        <v>139</v>
      </c>
      <c r="C76" s="9">
        <f>SUM(C77:C79)</f>
        <v>20000</v>
      </c>
      <c r="D76" s="9">
        <f>SUM(D77:D79)</f>
        <v>20000</v>
      </c>
      <c r="E76" s="9">
        <f>SUM(E77:E79)</f>
        <v>20000</v>
      </c>
    </row>
    <row r="77" spans="1:5" ht="30" customHeight="1" x14ac:dyDescent="0.25">
      <c r="A77" s="10" t="s">
        <v>140</v>
      </c>
      <c r="B77" s="11" t="s">
        <v>141</v>
      </c>
      <c r="C77" s="12">
        <v>0</v>
      </c>
      <c r="D77" s="12">
        <f>'[1]2026_cdc'!C77</f>
        <v>0</v>
      </c>
      <c r="E77" s="12">
        <f>'[1]2027_cdc'!C77</f>
        <v>0</v>
      </c>
    </row>
    <row r="78" spans="1:5" ht="30" customHeight="1" x14ac:dyDescent="0.25">
      <c r="A78" s="10" t="s">
        <v>142</v>
      </c>
      <c r="B78" s="11" t="s">
        <v>143</v>
      </c>
      <c r="C78" s="12">
        <v>0</v>
      </c>
      <c r="D78" s="12">
        <f>'[1]2026_cdc'!C78</f>
        <v>0</v>
      </c>
      <c r="E78" s="12">
        <f>'[1]2027_cdc'!C78</f>
        <v>0</v>
      </c>
    </row>
    <row r="79" spans="1:5" ht="30" customHeight="1" x14ac:dyDescent="0.25">
      <c r="A79" s="10" t="s">
        <v>144</v>
      </c>
      <c r="B79" s="11" t="s">
        <v>145</v>
      </c>
      <c r="C79" s="12">
        <f>'[1]2025_cdc'!C79</f>
        <v>20000</v>
      </c>
      <c r="D79" s="12">
        <f>'[1]2026_cdc'!C79</f>
        <v>20000</v>
      </c>
      <c r="E79" s="12">
        <f>'[1]2027_cdc'!C79</f>
        <v>20000</v>
      </c>
    </row>
    <row r="80" spans="1:5" ht="25.5" customHeight="1" x14ac:dyDescent="0.25">
      <c r="A80" s="25" t="s">
        <v>146</v>
      </c>
      <c r="B80" s="5" t="s">
        <v>147</v>
      </c>
      <c r="C80" s="26">
        <v>0</v>
      </c>
      <c r="D80" s="26">
        <v>0</v>
      </c>
      <c r="E80" s="26">
        <v>0</v>
      </c>
    </row>
    <row r="81" spans="1:5" ht="30" customHeight="1" x14ac:dyDescent="0.25">
      <c r="A81" s="7" t="s">
        <v>148</v>
      </c>
      <c r="B81" s="8" t="s">
        <v>149</v>
      </c>
      <c r="C81" s="9">
        <v>0</v>
      </c>
      <c r="D81" s="9">
        <v>0</v>
      </c>
      <c r="E81" s="9">
        <v>0</v>
      </c>
    </row>
    <row r="82" spans="1:5" ht="30" customHeight="1" x14ac:dyDescent="0.25">
      <c r="A82" s="10" t="s">
        <v>150</v>
      </c>
      <c r="B82" s="11" t="s">
        <v>151</v>
      </c>
      <c r="C82" s="12">
        <v>0</v>
      </c>
      <c r="D82" s="12">
        <v>0</v>
      </c>
      <c r="E82" s="12">
        <v>0</v>
      </c>
    </row>
    <row r="83" spans="1:5" ht="30" customHeight="1" x14ac:dyDescent="0.25">
      <c r="A83" s="10" t="s">
        <v>152</v>
      </c>
      <c r="B83" s="11" t="s">
        <v>153</v>
      </c>
      <c r="C83" s="12">
        <v>0</v>
      </c>
      <c r="D83" s="12">
        <v>0</v>
      </c>
      <c r="E83" s="12">
        <v>0</v>
      </c>
    </row>
    <row r="84" spans="1:5" ht="25.5" customHeight="1" x14ac:dyDescent="0.25">
      <c r="A84" s="22"/>
      <c r="B84" s="16" t="s">
        <v>154</v>
      </c>
      <c r="C84" s="17">
        <f>C71+C73+C80</f>
        <v>450000</v>
      </c>
      <c r="D84" s="17">
        <f>D71+D73+D80</f>
        <v>450000</v>
      </c>
      <c r="E84" s="17">
        <f>E71+E73+E80</f>
        <v>450000</v>
      </c>
    </row>
    <row r="85" spans="1:5" ht="9.9499999999999993" customHeight="1" x14ac:dyDescent="0.25">
      <c r="A85" s="10"/>
      <c r="B85" s="11"/>
      <c r="C85" s="12"/>
      <c r="D85" s="12"/>
      <c r="E85" s="12"/>
    </row>
    <row r="86" spans="1:5" ht="25.5" customHeight="1" x14ac:dyDescent="0.25">
      <c r="A86" s="4" t="s">
        <v>155</v>
      </c>
      <c r="B86" s="16" t="s">
        <v>156</v>
      </c>
      <c r="C86" s="17">
        <f>'[1]2025_cdc'!C86</f>
        <v>450000</v>
      </c>
      <c r="D86" s="17">
        <f>'[1]2026_cdc'!C86</f>
        <v>450000</v>
      </c>
      <c r="E86" s="17">
        <f>'[1]2027_cdc'!C86</f>
        <v>450000</v>
      </c>
    </row>
    <row r="87" spans="1:5" ht="9.9499999999999993" customHeight="1" x14ac:dyDescent="0.25">
      <c r="C87" s="23"/>
      <c r="D87" s="23"/>
      <c r="E87" s="23"/>
    </row>
    <row r="88" spans="1:5" ht="25.5" customHeight="1" x14ac:dyDescent="0.25">
      <c r="A88" s="27"/>
      <c r="B88" s="28" t="s">
        <v>157</v>
      </c>
      <c r="C88" s="29">
        <f>C84-C86</f>
        <v>0</v>
      </c>
      <c r="D88" s="29">
        <f>D84-D86</f>
        <v>0</v>
      </c>
      <c r="E88" s="29">
        <f>E84-E86</f>
        <v>0</v>
      </c>
    </row>
    <row r="89" spans="1:5" ht="30" customHeight="1" x14ac:dyDescent="0.25"/>
    <row r="90" spans="1:5" ht="30" customHeight="1" x14ac:dyDescent="0.25"/>
    <row r="91" spans="1:5" ht="30" customHeight="1" x14ac:dyDescent="0.25"/>
    <row r="92" spans="1:5" ht="30" customHeight="1" x14ac:dyDescent="0.25"/>
    <row r="93" spans="1:5" ht="30" customHeight="1" x14ac:dyDescent="0.25"/>
    <row r="94" spans="1:5" ht="30" customHeight="1" x14ac:dyDescent="0.25"/>
    <row r="95" spans="1:5" ht="30" customHeight="1" x14ac:dyDescent="0.25"/>
    <row r="96" spans="1:5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</sheetData>
  <mergeCells count="1">
    <mergeCell ref="A1:E1"/>
  </mergeCells>
  <pageMargins left="0.43307086614173229" right="0.43307086614173229" top="0.31496062992125984" bottom="0.35433070866141736" header="0.19685039370078741" footer="0.1574803149606299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Defant</dc:creator>
  <cp:lastModifiedBy>Emanuela Vicentini</cp:lastModifiedBy>
  <cp:lastPrinted>2024-12-02T07:58:20Z</cp:lastPrinted>
  <dcterms:created xsi:type="dcterms:W3CDTF">2024-12-02T07:56:34Z</dcterms:created>
  <dcterms:modified xsi:type="dcterms:W3CDTF">2025-01-02T15:12:14Z</dcterms:modified>
</cp:coreProperties>
</file>